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9\ของลุงหมี\"/>
    </mc:Choice>
  </mc:AlternateContent>
  <xr:revisionPtr revIDLastSave="0" documentId="13_ncr:1_{96EDC01A-FA8A-4D7F-9079-5A22094821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รายงานผล 1-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2" l="1"/>
  <c r="I15" i="2"/>
  <c r="G34" i="2" l="1"/>
  <c r="E34" i="2"/>
  <c r="D34" i="2"/>
  <c r="I33" i="2"/>
  <c r="H33" i="2"/>
  <c r="I31" i="2"/>
  <c r="H31" i="2"/>
  <c r="I25" i="2"/>
  <c r="H25" i="2"/>
  <c r="G24" i="2"/>
  <c r="G26" i="2" s="1"/>
  <c r="F24" i="2"/>
  <c r="F26" i="2" s="1"/>
  <c r="E24" i="2"/>
  <c r="D24" i="2"/>
  <c r="D26" i="2" s="1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4" i="2"/>
  <c r="H14" i="2"/>
  <c r="I13" i="2"/>
  <c r="H13" i="2"/>
  <c r="I12" i="2"/>
  <c r="H12" i="2"/>
  <c r="I11" i="2"/>
  <c r="H11" i="2"/>
  <c r="I10" i="2"/>
  <c r="H10" i="2"/>
  <c r="H34" i="2" l="1"/>
  <c r="I34" i="2"/>
  <c r="H24" i="2"/>
  <c r="I24" i="2"/>
  <c r="E26" i="2"/>
  <c r="H26" i="2" s="1"/>
  <c r="I26" i="2" l="1"/>
</calcChain>
</file>

<file path=xl/sharedStrings.xml><?xml version="1.0" encoding="utf-8"?>
<sst xmlns="http://schemas.openxmlformats.org/spreadsheetml/2006/main" count="84" uniqueCount="51">
  <si>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</si>
  <si>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</si>
  <si>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</si>
  <si>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ค่าจ้างเหมาบริการและทำความสะอาด</t>
  </si>
  <si>
    <t>ค่าวัสดุสำนักงาน</t>
  </si>
  <si>
    <t>น้ำมันรถยนต์</t>
  </si>
  <si>
    <t>น้ำมันจักรยานยนต์</t>
  </si>
  <si>
    <t>วัสดุจราจร</t>
  </si>
  <si>
    <t>ค่าสาธารณูปโภค</t>
  </si>
  <si>
    <t>ผลการดำเนินงาน</t>
  </si>
  <si>
    <t>ผลการเบิกจ่าย</t>
  </si>
  <si>
    <t>คิดเป็นร้อยละ</t>
  </si>
  <si>
    <t>ชื่อโครงการ/กิจกรรม</t>
  </si>
  <si>
    <t>พ.ร.บ.งบประมาณรายจ่ายประจำปีงบประมาณ พ.ศ.2569</t>
  </si>
  <si>
    <t>กิจกรรมการบังคับใช้กฎหมายและบริการประชาชน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</si>
  <si>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</si>
  <si>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</si>
  <si>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</si>
  <si>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 จพง.ชันสูตรพลิกศพ</t>
  </si>
  <si>
    <t>ค่าใช้จ่ายในการส่งหมายเรียกพยาน</t>
  </si>
  <si>
    <t>วัสดุค่าอาหารผู้ต้องหา</t>
  </si>
  <si>
    <t>รวมงบดำเนินงาน</t>
  </si>
  <si>
    <t>สำหรับงานสอบสวน</t>
  </si>
  <si>
    <t>ผู้ตรวจรายงาน</t>
  </si>
  <si>
    <t>ไตรมาส 1</t>
  </si>
  <si>
    <t>ไตรมาส 2</t>
  </si>
  <si>
    <t>ลำดับที่</t>
  </si>
  <si>
    <t>คงเหลือ</t>
  </si>
  <si>
    <t>ไม่มีปัญหาข้อขัดข้อง</t>
  </si>
  <si>
    <t>ปัญหา อุปสรรค แนวทางแก้ไข</t>
  </si>
  <si>
    <t>หน่วยปรับแผนจัดสรร</t>
  </si>
  <si>
    <t>เบิกจ่ายงบประมาณครบถ้วน</t>
  </si>
  <si>
    <t>(ต.ค.-ธ.ค.68)</t>
  </si>
  <si>
    <t>(ม.ค.-มี.ค.69)</t>
  </si>
  <si>
    <t>งบประมาณที่ได้</t>
  </si>
  <si>
    <t>โครงการ : การบังคับใช้กฎหมาย อำนวยความยุติธรรมและบริการประชาชน</t>
  </si>
  <si>
    <t>รอการเปิกจ่ายไตรมาส 3 และ 4</t>
  </si>
  <si>
    <t>รวมตอบแทนใช้สอย และวัสดุ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</si>
  <si>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</si>
  <si>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</si>
  <si>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</si>
  <si>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</si>
  <si>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สำหรับงานป้องกันปราบปรามสืบสวน</t>
  </si>
  <si>
    <t>พ.ต.ท.</t>
  </si>
  <si>
    <t>งบประมาณไม่เพียงพอ จึงปรับแผนการจัดสรรการใช้จ่ายเพิ่มจาก ค่าเบี้ยเลี้ยง ที่พัก พาหนะ ค่าซ่อมยานพาหนะ และค่าจ้างเหมาบริการฯมาเป็นค่าสาธารณูปโภค</t>
  </si>
  <si>
    <t xml:space="preserve">รายงานผลการใช้จ่ายงบประมาณ ไตรมาส 1-2
สถานีตำรวจภูธรบางลาย
ประจำปีงบประมาณ พ.ศ. 2569  ไตรมาส 1-2 </t>
  </si>
  <si>
    <t>ร.ต.อ.</t>
  </si>
  <si>
    <t>(เอนก  ทับทอง)</t>
  </si>
  <si>
    <t>รอง สวป.สภ.บางลาย</t>
  </si>
  <si>
    <t>(มานิตย์  จิตรเอก)</t>
  </si>
  <si>
    <t xml:space="preserve">  สว.สภ.บางลาย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</si>
</sst>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#,##0.00;[Red]#,##0.00"/>
    <numFmt numFmtId="189" formatCode="0.00;[Red]0.0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C00000"/>
      <name val="TH SarabunPSK"/>
      <family val="2"/>
    </font>
    <font>
      <sz val="8.5"/>
      <color theme="1"/>
      <name val="TH SarabunPSK"/>
      <family val="2"/>
    </font>
    <font>
      <sz val="22"/>
      <color theme="1"/>
      <name val="TH SarabunPSK"/>
      <family val="2"/>
    </font>
    <font>
      <sz val="11"/>
      <color theme="1"/>
      <name val="TH SarabunPSK"/>
      <family val="2"/>
    </font>
    <font>
      <sz val="18"/>
      <color theme="1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187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4" fontId="4" fillId="6" borderId="5" xfId="2" applyNumberFormat="1" applyFont="1" applyFill="1" applyBorder="1" applyAlignment="1">
      <alignment vertical="top"/>
    </xf>
    <xf numFmtId="0" fontId="5" fillId="2" borderId="19" xfId="2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7" xfId="0" applyFont="1" applyBorder="1"/>
    <xf numFmtId="0" fontId="7" fillId="7" borderId="8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 vertical="center" wrapText="1"/>
    </xf>
    <xf numFmtId="0" fontId="7" fillId="8" borderId="8" xfId="0" applyFont="1" applyFill="1" applyBorder="1"/>
    <xf numFmtId="0" fontId="7" fillId="8" borderId="4" xfId="0" applyFont="1" applyFill="1" applyBorder="1"/>
    <xf numFmtId="0" fontId="7" fillId="8" borderId="9" xfId="0" applyFont="1" applyFill="1" applyBorder="1"/>
    <xf numFmtId="0" fontId="7" fillId="8" borderId="10" xfId="0" applyFont="1" applyFill="1" applyBorder="1"/>
    <xf numFmtId="0" fontId="7" fillId="8" borderId="8" xfId="0" applyFont="1" applyFill="1" applyBorder="1"/>
    <xf numFmtId="0" fontId="7" fillId="8" borderId="8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/>
    </xf>
    <xf numFmtId="0" fontId="7" fillId="8" borderId="3" xfId="0" applyFont="1" applyFill="1" applyBorder="1"/>
    <xf numFmtId="0" fontId="7" fillId="8" borderId="13" xfId="0" applyFont="1" applyFill="1" applyBorder="1"/>
    <xf numFmtId="0" fontId="7" fillId="8" borderId="14" xfId="0" applyFont="1" applyFill="1" applyBorder="1"/>
    <xf numFmtId="0" fontId="7" fillId="8" borderId="14" xfId="0" applyFont="1" applyFill="1" applyBorder="1" applyAlignment="1">
      <alignment horizontal="center" vertical="center"/>
    </xf>
    <xf numFmtId="0" fontId="7" fillId="8" borderId="15" xfId="0" applyFont="1" applyFill="1" applyBorder="1" applyAlignment="1">
      <alignment horizontal="center" vertical="center"/>
    </xf>
    <xf numFmtId="0" fontId="7" fillId="8" borderId="15" xfId="0" applyFont="1" applyFill="1" applyBorder="1" applyAlignment="1">
      <alignment horizontal="center"/>
    </xf>
    <xf numFmtId="0" fontId="7" fillId="8" borderId="13" xfId="0" applyFont="1" applyFill="1" applyBorder="1"/>
    <xf numFmtId="0" fontId="7" fillId="9" borderId="1" xfId="0" applyFont="1" applyFill="1" applyBorder="1"/>
    <xf numFmtId="0" fontId="7" fillId="9" borderId="13" xfId="0" applyFont="1" applyFill="1" applyBorder="1"/>
    <xf numFmtId="0" fontId="7" fillId="9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15" xfId="0" applyFont="1" applyFill="1" applyBorder="1"/>
    <xf numFmtId="187" fontId="7" fillId="2" borderId="6" xfId="1" applyFont="1" applyFill="1" applyBorder="1"/>
    <xf numFmtId="187" fontId="7" fillId="2" borderId="6" xfId="1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13" xfId="0" applyFont="1" applyFill="1" applyBorder="1"/>
    <xf numFmtId="0" fontId="7" fillId="3" borderId="6" xfId="0" applyFont="1" applyFill="1" applyBorder="1"/>
    <xf numFmtId="187" fontId="7" fillId="3" borderId="6" xfId="1" applyFont="1" applyFill="1" applyBorder="1"/>
    <xf numFmtId="0" fontId="7" fillId="0" borderId="6" xfId="0" applyFont="1" applyBorder="1" applyAlignment="1">
      <alignment horizontal="center"/>
    </xf>
    <xf numFmtId="0" fontId="7" fillId="0" borderId="1" xfId="0" applyFont="1" applyBorder="1"/>
    <xf numFmtId="0" fontId="7" fillId="0" borderId="6" xfId="0" applyFont="1" applyBorder="1"/>
    <xf numFmtId="4" fontId="7" fillId="0" borderId="1" xfId="0" applyNumberFormat="1" applyFont="1" applyBorder="1"/>
    <xf numFmtId="188" fontId="4" fillId="0" borderId="6" xfId="3" applyNumberFormat="1" applyFont="1" applyBorder="1"/>
    <xf numFmtId="188" fontId="4" fillId="0" borderId="6" xfId="1" applyNumberFormat="1" applyFont="1" applyBorder="1"/>
    <xf numFmtId="188" fontId="4" fillId="0" borderId="6" xfId="1" applyNumberFormat="1" applyFont="1" applyBorder="1" applyAlignment="1">
      <alignment horizontal="right"/>
    </xf>
    <xf numFmtId="189" fontId="8" fillId="0" borderId="6" xfId="1" applyNumberFormat="1" applyFont="1" applyBorder="1"/>
    <xf numFmtId="187" fontId="7" fillId="0" borderId="6" xfId="1" applyFont="1" applyBorder="1" applyAlignment="1">
      <alignment horizontal="center"/>
    </xf>
    <xf numFmtId="4" fontId="7" fillId="5" borderId="1" xfId="0" applyNumberFormat="1" applyFont="1" applyFill="1" applyBorder="1"/>
    <xf numFmtId="4" fontId="7" fillId="0" borderId="1" xfId="0" applyNumberFormat="1" applyFont="1" applyBorder="1" applyAlignment="1">
      <alignment vertical="center"/>
    </xf>
    <xf numFmtId="0" fontId="6" fillId="10" borderId="6" xfId="0" applyFont="1" applyFill="1" applyBorder="1"/>
    <xf numFmtId="0" fontId="7" fillId="10" borderId="6" xfId="0" applyFont="1" applyFill="1" applyBorder="1"/>
    <xf numFmtId="188" fontId="7" fillId="10" borderId="6" xfId="1" applyNumberFormat="1" applyFont="1" applyFill="1" applyBorder="1"/>
    <xf numFmtId="188" fontId="4" fillId="10" borderId="6" xfId="3" applyNumberFormat="1" applyFont="1" applyFill="1" applyBorder="1"/>
    <xf numFmtId="188" fontId="4" fillId="10" borderId="6" xfId="1" applyNumberFormat="1" applyFont="1" applyFill="1" applyBorder="1" applyAlignment="1">
      <alignment horizontal="right"/>
    </xf>
    <xf numFmtId="189" fontId="8" fillId="10" borderId="6" xfId="1" applyNumberFormat="1" applyFont="1" applyFill="1" applyBorder="1"/>
    <xf numFmtId="187" fontId="7" fillId="10" borderId="6" xfId="1" applyFont="1" applyFill="1" applyBorder="1" applyAlignment="1">
      <alignment horizontal="center"/>
    </xf>
    <xf numFmtId="188" fontId="7" fillId="0" borderId="6" xfId="1" applyNumberFormat="1" applyFont="1" applyBorder="1"/>
    <xf numFmtId="188" fontId="7" fillId="5" borderId="6" xfId="1" applyNumberFormat="1" applyFont="1" applyFill="1" applyBorder="1"/>
    <xf numFmtId="187" fontId="9" fillId="5" borderId="6" xfId="1" applyFont="1" applyFill="1" applyBorder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6" fillId="10" borderId="17" xfId="0" applyFont="1" applyFill="1" applyBorder="1"/>
    <xf numFmtId="188" fontId="6" fillId="10" borderId="6" xfId="1" applyNumberFormat="1" applyFont="1" applyFill="1" applyBorder="1"/>
    <xf numFmtId="0" fontId="7" fillId="2" borderId="18" xfId="0" applyFont="1" applyFill="1" applyBorder="1" applyAlignment="1">
      <alignment horizontal="center" vertical="center"/>
    </xf>
    <xf numFmtId="0" fontId="7" fillId="2" borderId="6" xfId="0" applyFont="1" applyFill="1" applyBorder="1"/>
    <xf numFmtId="188" fontId="7" fillId="2" borderId="6" xfId="1" applyNumberFormat="1" applyFont="1" applyFill="1" applyBorder="1"/>
    <xf numFmtId="188" fontId="4" fillId="2" borderId="6" xfId="3" applyNumberFormat="1" applyFont="1" applyFill="1" applyBorder="1"/>
    <xf numFmtId="0" fontId="6" fillId="3" borderId="6" xfId="0" applyFont="1" applyFill="1" applyBorder="1"/>
    <xf numFmtId="188" fontId="7" fillId="3" borderId="6" xfId="1" applyNumberFormat="1" applyFont="1" applyFill="1" applyBorder="1"/>
    <xf numFmtId="188" fontId="4" fillId="3" borderId="6" xfId="3" applyNumberFormat="1" applyFont="1" applyFill="1" applyBorder="1"/>
    <xf numFmtId="0" fontId="6" fillId="4" borderId="6" xfId="0" applyFont="1" applyFill="1" applyBorder="1"/>
    <xf numFmtId="0" fontId="7" fillId="4" borderId="15" xfId="0" applyFont="1" applyFill="1" applyBorder="1"/>
    <xf numFmtId="188" fontId="7" fillId="4" borderId="6" xfId="1" applyNumberFormat="1" applyFont="1" applyFill="1" applyBorder="1"/>
    <xf numFmtId="188" fontId="4" fillId="4" borderId="6" xfId="3" applyNumberFormat="1" applyFont="1" applyFill="1" applyBorder="1"/>
    <xf numFmtId="187" fontId="7" fillId="4" borderId="6" xfId="1" applyFont="1" applyFill="1" applyBorder="1"/>
    <xf numFmtId="0" fontId="6" fillId="11" borderId="6" xfId="0" applyFont="1" applyFill="1" applyBorder="1" applyAlignment="1">
      <alignment horizontal="left"/>
    </xf>
    <xf numFmtId="187" fontId="7" fillId="0" borderId="6" xfId="1" applyFont="1" applyBorder="1"/>
    <xf numFmtId="188" fontId="7" fillId="0" borderId="6" xfId="1" applyNumberFormat="1" applyFont="1" applyBorder="1" applyAlignment="1">
      <alignment vertical="center" wrapText="1"/>
    </xf>
    <xf numFmtId="0" fontId="6" fillId="11" borderId="6" xfId="0" applyFont="1" applyFill="1" applyBorder="1"/>
    <xf numFmtId="0" fontId="7" fillId="0" borderId="6" xfId="0" applyFont="1" applyBorder="1" applyAlignment="1">
      <alignment horizontal="left"/>
    </xf>
    <xf numFmtId="188" fontId="6" fillId="10" borderId="6" xfId="1" applyNumberFormat="1" applyFont="1" applyFill="1" applyBorder="1" applyAlignment="1">
      <alignment vertical="center" wrapText="1"/>
    </xf>
    <xf numFmtId="188" fontId="4" fillId="10" borderId="6" xfId="1" applyNumberFormat="1" applyFont="1" applyFill="1" applyBorder="1"/>
    <xf numFmtId="187" fontId="7" fillId="10" borderId="6" xfId="1" applyFont="1" applyFill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</cellXfs>
  <cellStyles count="4">
    <cellStyle name="จุลภาค" xfId="1" builtinId="3"/>
    <cellStyle name="จุลภาค 2" xfId="3" xr:uid="{00000000-0005-0000-0000-000002000000}"/>
    <cellStyle name="ปกติ" xfId="0" builtinId="0"/>
    <cellStyle name="ปกติ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448430</xdr:colOff>
      <xdr:row>33</xdr:row>
      <xdr:rowOff>52191</xdr:rowOff>
    </xdr:from>
    <xdr:to>
      <xdr:col>8</xdr:col>
      <xdr:colOff>770200</xdr:colOff>
      <xdr:row>35</xdr:row>
      <xdr:rowOff>192420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F3C3E9F-8E93-4F8A-AF7C-9DAA3A77C0FA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55" t="37577" r="15667" b="34899"/>
        <a:stretch/>
      </xdr:blipFill>
      <xdr:spPr bwMode="auto">
        <a:xfrm>
          <a:off x="11004218" y="9877294"/>
          <a:ext cx="1287318" cy="85786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251811</xdr:colOff>
      <xdr:row>34</xdr:row>
      <xdr:rowOff>0</xdr:rowOff>
    </xdr:from>
    <xdr:to>
      <xdr:col>2</xdr:col>
      <xdr:colOff>1284321</xdr:colOff>
      <xdr:row>35</xdr:row>
      <xdr:rowOff>272166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6A0D5B0-7240-4E7F-B092-A90EC8001BA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2932" y="11988362"/>
          <a:ext cx="103251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tabSelected="1" zoomScale="73" zoomScaleNormal="73" workbookViewId="0">
      <selection activeCell="N19" sqref="N19"/>
    </sheetView>
  </sheetViews>
  <sheetFormatPr defaultRowHeight="14.25" x14ac:dyDescent="0.2"/>
  <cols>
    <col min="1" max="1" width="7.25" customWidth="1"/>
    <col min="2" max="2" width="43.125" customWidth="1"/>
    <col min="3" max="3" width="27" customWidth="1"/>
    <col min="4" max="4" width="15.875" customWidth="1"/>
    <col min="5" max="5" width="18.375" customWidth="1"/>
    <col min="6" max="6" width="13.75" customWidth="1"/>
    <col min="7" max="7" width="13.25" customWidth="1"/>
    <col min="8" max="8" width="12.75" customWidth="1"/>
    <col min="9" max="9" width="14.625" customWidth="1"/>
    <col min="10" max="10" width="52.875" customWidth="1"/>
  </cols>
  <sheetData>
    <row r="1" spans="1:10" ht="20.25" customHeight="1" x14ac:dyDescent="0.2">
      <c r="A1" s="3" t="s">
        <v>45</v>
      </c>
      <c r="B1" s="4"/>
      <c r="C1" s="4"/>
      <c r="D1" s="4"/>
      <c r="E1" s="4"/>
      <c r="F1" s="4"/>
      <c r="G1" s="4"/>
      <c r="H1" s="4"/>
      <c r="I1" s="4"/>
      <c r="J1" s="4"/>
    </row>
    <row r="2" spans="1:10" ht="21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1.75" customHeight="1" x14ac:dyDescent="0.2">
      <c r="A3" s="5"/>
      <c r="B3" s="4"/>
      <c r="C3" s="5"/>
      <c r="D3" s="5"/>
      <c r="E3" s="5"/>
      <c r="F3" s="5"/>
      <c r="G3" s="5"/>
      <c r="H3" s="5"/>
      <c r="I3" s="5"/>
      <c r="J3" s="5"/>
    </row>
    <row r="4" spans="1:10" ht="24" x14ac:dyDescent="0.55000000000000004">
      <c r="A4" s="6" t="s">
        <v>26</v>
      </c>
      <c r="B4" s="7" t="s">
        <v>12</v>
      </c>
      <c r="C4" s="8" t="s">
        <v>9</v>
      </c>
      <c r="D4" s="9" t="s">
        <v>34</v>
      </c>
      <c r="E4" s="10"/>
      <c r="F4" s="11" t="s">
        <v>10</v>
      </c>
      <c r="G4" s="12"/>
      <c r="H4" s="13"/>
      <c r="I4" s="14"/>
      <c r="J4" s="9" t="s">
        <v>29</v>
      </c>
    </row>
    <row r="5" spans="1:10" ht="24" x14ac:dyDescent="0.55000000000000004">
      <c r="A5" s="15"/>
      <c r="B5" s="16"/>
      <c r="C5" s="17"/>
      <c r="D5" s="18"/>
      <c r="E5" s="19" t="s">
        <v>30</v>
      </c>
      <c r="F5" s="20"/>
      <c r="G5" s="21"/>
      <c r="H5" s="13" t="s">
        <v>27</v>
      </c>
      <c r="I5" s="22" t="s">
        <v>11</v>
      </c>
      <c r="J5" s="18"/>
    </row>
    <row r="6" spans="1:10" ht="24" x14ac:dyDescent="0.55000000000000004">
      <c r="A6" s="15"/>
      <c r="B6" s="23"/>
      <c r="C6" s="17"/>
      <c r="D6" s="24"/>
      <c r="E6" s="25"/>
      <c r="F6" s="26"/>
      <c r="G6" s="27"/>
      <c r="H6" s="28"/>
      <c r="I6" s="29"/>
      <c r="J6" s="24"/>
    </row>
    <row r="7" spans="1:10" ht="24.75" thickBot="1" x14ac:dyDescent="0.6">
      <c r="A7" s="30"/>
      <c r="B7" s="1" t="s">
        <v>13</v>
      </c>
      <c r="C7" s="30"/>
      <c r="D7" s="31"/>
      <c r="E7" s="31"/>
      <c r="F7" s="32" t="s">
        <v>24</v>
      </c>
      <c r="G7" s="32" t="s">
        <v>25</v>
      </c>
      <c r="H7" s="31"/>
      <c r="I7" s="31"/>
      <c r="J7" s="31"/>
    </row>
    <row r="8" spans="1:10" ht="24.75" thickBot="1" x14ac:dyDescent="0.6">
      <c r="A8" s="33"/>
      <c r="B8" s="34" t="s">
        <v>35</v>
      </c>
      <c r="C8" s="35"/>
      <c r="D8" s="36"/>
      <c r="E8" s="36"/>
      <c r="F8" s="37" t="s">
        <v>32</v>
      </c>
      <c r="G8" s="37" t="s">
        <v>33</v>
      </c>
      <c r="H8" s="36"/>
      <c r="I8" s="36"/>
      <c r="J8" s="36"/>
    </row>
    <row r="9" spans="1:10" ht="24" x14ac:dyDescent="0.55000000000000004">
      <c r="A9" s="38"/>
      <c r="B9" s="39" t="s">
        <v>14</v>
      </c>
      <c r="C9" s="40"/>
      <c r="D9" s="41"/>
      <c r="E9" s="41"/>
      <c r="F9" s="41"/>
      <c r="G9" s="41"/>
      <c r="H9" s="41"/>
      <c r="I9" s="41"/>
      <c r="J9" s="41"/>
    </row>
    <row r="10" spans="1:10" ht="24" x14ac:dyDescent="0.55000000000000004">
      <c r="A10" s="42">
        <v>1</v>
      </c>
      <c r="B10" s="43" t="s">
        <v>0</v>
      </c>
      <c r="C10" s="44" t="s">
        <v>36</v>
      </c>
      <c r="D10" s="45">
        <v>588000</v>
      </c>
      <c r="E10" s="45">
        <v>588000</v>
      </c>
      <c r="F10" s="46">
        <v>165880</v>
      </c>
      <c r="G10" s="47">
        <v>148260</v>
      </c>
      <c r="H10" s="48">
        <f>E10-F10-G10</f>
        <v>273860</v>
      </c>
      <c r="I10" s="49">
        <f>SUM(F10+G10)/E10*100</f>
        <v>53.425170068027207</v>
      </c>
      <c r="J10" s="50" t="s">
        <v>28</v>
      </c>
    </row>
    <row r="11" spans="1:10" ht="24" x14ac:dyDescent="0.55000000000000004">
      <c r="A11" s="42">
        <v>2</v>
      </c>
      <c r="B11" s="43" t="s">
        <v>15</v>
      </c>
      <c r="C11" s="44" t="s">
        <v>36</v>
      </c>
      <c r="D11" s="45">
        <v>5600</v>
      </c>
      <c r="E11" s="45">
        <v>5600</v>
      </c>
      <c r="F11" s="46">
        <v>0</v>
      </c>
      <c r="G11" s="47">
        <v>0</v>
      </c>
      <c r="H11" s="48">
        <f t="shared" ref="H11:H34" si="0">E11-F11-G11</f>
        <v>5600</v>
      </c>
      <c r="I11" s="49">
        <f t="shared" ref="I11:I34" si="1">SUM(F11+G11)/E11*100</f>
        <v>0</v>
      </c>
      <c r="J11" s="50" t="s">
        <v>28</v>
      </c>
    </row>
    <row r="12" spans="1:10" ht="24" x14ac:dyDescent="0.55000000000000004">
      <c r="A12" s="42">
        <v>3</v>
      </c>
      <c r="B12" s="43" t="s">
        <v>16</v>
      </c>
      <c r="C12" s="44" t="s">
        <v>36</v>
      </c>
      <c r="D12" s="45">
        <v>0</v>
      </c>
      <c r="E12" s="45">
        <v>0</v>
      </c>
      <c r="F12" s="46">
        <v>0</v>
      </c>
      <c r="G12" s="47">
        <v>0</v>
      </c>
      <c r="H12" s="48">
        <f t="shared" si="0"/>
        <v>0</v>
      </c>
      <c r="I12" s="49" t="e">
        <f t="shared" si="1"/>
        <v>#DIV/0!</v>
      </c>
      <c r="J12" s="50" t="s">
        <v>28</v>
      </c>
    </row>
    <row r="13" spans="1:10" ht="24" x14ac:dyDescent="0.55000000000000004">
      <c r="A13" s="42">
        <v>4</v>
      </c>
      <c r="B13" s="43" t="s">
        <v>17</v>
      </c>
      <c r="C13" s="44" t="s">
        <v>36</v>
      </c>
      <c r="D13" s="45">
        <v>500</v>
      </c>
      <c r="E13" s="45">
        <v>500</v>
      </c>
      <c r="F13" s="46">
        <v>0</v>
      </c>
      <c r="G13" s="47">
        <v>0</v>
      </c>
      <c r="H13" s="48">
        <f t="shared" si="0"/>
        <v>500</v>
      </c>
      <c r="I13" s="49">
        <f t="shared" si="1"/>
        <v>0</v>
      </c>
      <c r="J13" s="50" t="s">
        <v>28</v>
      </c>
    </row>
    <row r="14" spans="1:10" ht="24" x14ac:dyDescent="0.55000000000000004">
      <c r="A14" s="42">
        <v>5</v>
      </c>
      <c r="B14" s="43" t="s">
        <v>18</v>
      </c>
      <c r="C14" s="44" t="s">
        <v>36</v>
      </c>
      <c r="D14" s="45">
        <v>8400</v>
      </c>
      <c r="E14" s="45">
        <v>8400</v>
      </c>
      <c r="F14" s="46">
        <v>0</v>
      </c>
      <c r="G14" s="47">
        <v>0</v>
      </c>
      <c r="H14" s="48">
        <f t="shared" si="0"/>
        <v>8400</v>
      </c>
      <c r="I14" s="49">
        <f t="shared" si="1"/>
        <v>0</v>
      </c>
      <c r="J14" s="50" t="s">
        <v>28</v>
      </c>
    </row>
    <row r="15" spans="1:10" ht="24" x14ac:dyDescent="0.55000000000000004">
      <c r="A15" s="42">
        <v>6</v>
      </c>
      <c r="B15" s="43" t="s">
        <v>1</v>
      </c>
      <c r="C15" s="44" t="s">
        <v>31</v>
      </c>
      <c r="D15" s="45">
        <v>12000</v>
      </c>
      <c r="E15" s="51">
        <v>12000</v>
      </c>
      <c r="F15" s="46">
        <v>0</v>
      </c>
      <c r="G15" s="47">
        <v>6000</v>
      </c>
      <c r="H15" s="48">
        <f t="shared" si="0"/>
        <v>6000</v>
      </c>
      <c r="I15" s="49">
        <f t="shared" si="1"/>
        <v>50</v>
      </c>
      <c r="J15" s="50" t="s">
        <v>28</v>
      </c>
    </row>
    <row r="16" spans="1:10" ht="24" x14ac:dyDescent="0.55000000000000004">
      <c r="A16" s="42">
        <v>7</v>
      </c>
      <c r="B16" s="43" t="s">
        <v>2</v>
      </c>
      <c r="C16" s="44" t="s">
        <v>36</v>
      </c>
      <c r="D16" s="45">
        <v>10800</v>
      </c>
      <c r="E16" s="51">
        <v>10800</v>
      </c>
      <c r="F16" s="46">
        <v>0</v>
      </c>
      <c r="G16" s="47">
        <v>5400</v>
      </c>
      <c r="H16" s="48">
        <f t="shared" si="0"/>
        <v>5400</v>
      </c>
      <c r="I16" s="49">
        <f t="shared" si="1"/>
        <v>50</v>
      </c>
      <c r="J16" s="50" t="s">
        <v>28</v>
      </c>
    </row>
    <row r="17" spans="1:10" ht="24" x14ac:dyDescent="0.55000000000000004">
      <c r="A17" s="42">
        <v>8</v>
      </c>
      <c r="B17" s="43" t="s">
        <v>3</v>
      </c>
      <c r="C17" s="44" t="s">
        <v>36</v>
      </c>
      <c r="D17" s="45">
        <v>24000</v>
      </c>
      <c r="E17" s="51">
        <v>24000</v>
      </c>
      <c r="F17" s="46">
        <v>0</v>
      </c>
      <c r="G17" s="47">
        <v>12000</v>
      </c>
      <c r="H17" s="48">
        <f t="shared" si="0"/>
        <v>12000</v>
      </c>
      <c r="I17" s="49">
        <f t="shared" si="1"/>
        <v>50</v>
      </c>
      <c r="J17" s="50" t="s">
        <v>28</v>
      </c>
    </row>
    <row r="18" spans="1:10" ht="24" x14ac:dyDescent="0.55000000000000004">
      <c r="A18" s="42">
        <v>9</v>
      </c>
      <c r="B18" s="43" t="s">
        <v>19</v>
      </c>
      <c r="C18" s="44" t="s">
        <v>36</v>
      </c>
      <c r="D18" s="45">
        <v>700</v>
      </c>
      <c r="E18" s="45">
        <v>700</v>
      </c>
      <c r="F18" s="46">
        <v>0</v>
      </c>
      <c r="G18" s="47">
        <v>0</v>
      </c>
      <c r="H18" s="48">
        <f t="shared" si="0"/>
        <v>700</v>
      </c>
      <c r="I18" s="49">
        <f t="shared" si="1"/>
        <v>0</v>
      </c>
      <c r="J18" s="50" t="s">
        <v>28</v>
      </c>
    </row>
    <row r="19" spans="1:10" ht="24" x14ac:dyDescent="0.55000000000000004">
      <c r="A19" s="42">
        <v>10</v>
      </c>
      <c r="B19" s="43" t="s">
        <v>4</v>
      </c>
      <c r="C19" s="44" t="s">
        <v>36</v>
      </c>
      <c r="D19" s="45">
        <v>4200</v>
      </c>
      <c r="E19" s="45">
        <v>4200</v>
      </c>
      <c r="F19" s="46">
        <v>0</v>
      </c>
      <c r="G19" s="47">
        <v>0</v>
      </c>
      <c r="H19" s="48">
        <f t="shared" si="0"/>
        <v>4200</v>
      </c>
      <c r="I19" s="49">
        <f t="shared" si="1"/>
        <v>0</v>
      </c>
      <c r="J19" s="50" t="s">
        <v>28</v>
      </c>
    </row>
    <row r="20" spans="1:10" ht="24" x14ac:dyDescent="0.55000000000000004">
      <c r="A20" s="42">
        <v>11</v>
      </c>
      <c r="B20" s="43" t="s">
        <v>5</v>
      </c>
      <c r="C20" s="44" t="s">
        <v>36</v>
      </c>
      <c r="D20" s="52">
        <v>250000</v>
      </c>
      <c r="E20" s="52">
        <v>250000</v>
      </c>
      <c r="F20" s="46">
        <v>114000</v>
      </c>
      <c r="G20" s="47">
        <v>126000</v>
      </c>
      <c r="H20" s="48">
        <f t="shared" si="0"/>
        <v>10000</v>
      </c>
      <c r="I20" s="49">
        <f t="shared" si="1"/>
        <v>96</v>
      </c>
      <c r="J20" s="50" t="s">
        <v>28</v>
      </c>
    </row>
    <row r="21" spans="1:10" ht="24" x14ac:dyDescent="0.55000000000000004">
      <c r="A21" s="42">
        <v>12</v>
      </c>
      <c r="B21" s="43" t="s">
        <v>6</v>
      </c>
      <c r="C21" s="44" t="s">
        <v>36</v>
      </c>
      <c r="D21" s="52">
        <v>433333</v>
      </c>
      <c r="E21" s="52">
        <v>433333</v>
      </c>
      <c r="F21" s="46">
        <v>81600</v>
      </c>
      <c r="G21" s="47">
        <v>81600</v>
      </c>
      <c r="H21" s="48">
        <f t="shared" si="0"/>
        <v>270133</v>
      </c>
      <c r="I21" s="49">
        <f t="shared" si="1"/>
        <v>37.661567431974944</v>
      </c>
      <c r="J21" s="50" t="s">
        <v>28</v>
      </c>
    </row>
    <row r="22" spans="1:10" ht="24" x14ac:dyDescent="0.55000000000000004">
      <c r="A22" s="42">
        <v>13</v>
      </c>
      <c r="B22" s="43" t="s">
        <v>7</v>
      </c>
      <c r="C22" s="44" t="s">
        <v>36</v>
      </c>
      <c r="D22" s="45">
        <v>3000</v>
      </c>
      <c r="E22" s="45">
        <v>3000</v>
      </c>
      <c r="F22" s="46">
        <v>0</v>
      </c>
      <c r="G22" s="47">
        <v>0</v>
      </c>
      <c r="H22" s="48">
        <f t="shared" si="0"/>
        <v>3000</v>
      </c>
      <c r="I22" s="49">
        <f t="shared" si="1"/>
        <v>0</v>
      </c>
      <c r="J22" s="50" t="s">
        <v>28</v>
      </c>
    </row>
    <row r="23" spans="1:10" ht="24" x14ac:dyDescent="0.55000000000000004">
      <c r="A23" s="42">
        <v>14</v>
      </c>
      <c r="B23" s="43" t="s">
        <v>20</v>
      </c>
      <c r="C23" s="44" t="s">
        <v>36</v>
      </c>
      <c r="D23" s="45">
        <v>2000</v>
      </c>
      <c r="E23" s="45">
        <v>2000</v>
      </c>
      <c r="F23" s="46">
        <v>0</v>
      </c>
      <c r="G23" s="47">
        <v>0</v>
      </c>
      <c r="H23" s="48">
        <f t="shared" si="0"/>
        <v>2000</v>
      </c>
      <c r="I23" s="49">
        <f t="shared" si="1"/>
        <v>0</v>
      </c>
      <c r="J23" s="50" t="s">
        <v>28</v>
      </c>
    </row>
    <row r="24" spans="1:10" ht="24" x14ac:dyDescent="0.55000000000000004">
      <c r="A24" s="42"/>
      <c r="B24" s="53" t="s">
        <v>37</v>
      </c>
      <c r="C24" s="54"/>
      <c r="D24" s="55">
        <f>SUM(D10:D23)</f>
        <v>1342533</v>
      </c>
      <c r="E24" s="55">
        <f>SUM(E10:E23)</f>
        <v>1342533</v>
      </c>
      <c r="F24" s="56">
        <f>SUM(F10:F23)</f>
        <v>361480</v>
      </c>
      <c r="G24" s="56">
        <f>SUM(G10:G23)</f>
        <v>379260</v>
      </c>
      <c r="H24" s="57">
        <f t="shared" si="0"/>
        <v>601793</v>
      </c>
      <c r="I24" s="58">
        <f t="shared" si="1"/>
        <v>55.174807621116209</v>
      </c>
      <c r="J24" s="59"/>
    </row>
    <row r="25" spans="1:10" ht="24" x14ac:dyDescent="0.55000000000000004">
      <c r="A25" s="42">
        <v>15</v>
      </c>
      <c r="B25" s="44" t="s">
        <v>8</v>
      </c>
      <c r="C25" s="44" t="s">
        <v>36</v>
      </c>
      <c r="D25" s="60">
        <v>31200</v>
      </c>
      <c r="E25" s="61">
        <v>54600</v>
      </c>
      <c r="F25" s="46">
        <v>15600</v>
      </c>
      <c r="G25" s="47">
        <v>15600</v>
      </c>
      <c r="H25" s="48">
        <f t="shared" si="0"/>
        <v>23400</v>
      </c>
      <c r="I25" s="49">
        <f t="shared" si="1"/>
        <v>57.142857142857139</v>
      </c>
      <c r="J25" s="62" t="s">
        <v>44</v>
      </c>
    </row>
    <row r="26" spans="1:10" ht="24" x14ac:dyDescent="0.55000000000000004">
      <c r="A26" s="63"/>
      <c r="B26" s="64" t="s">
        <v>21</v>
      </c>
      <c r="C26" s="54"/>
      <c r="D26" s="65">
        <f>SUM(D24:D25)</f>
        <v>1373733</v>
      </c>
      <c r="E26" s="65">
        <f>SUM(E24:E25)</f>
        <v>1397133</v>
      </c>
      <c r="F26" s="65">
        <f>SUM(F24:F25)</f>
        <v>377080</v>
      </c>
      <c r="G26" s="65">
        <f>SUM(G24:G25)</f>
        <v>394860</v>
      </c>
      <c r="H26" s="57">
        <f t="shared" si="0"/>
        <v>625193</v>
      </c>
      <c r="I26" s="58">
        <f t="shared" si="1"/>
        <v>55.251719056095595</v>
      </c>
      <c r="J26" s="59"/>
    </row>
    <row r="27" spans="1:10" ht="24.75" customHeight="1" x14ac:dyDescent="0.55000000000000004">
      <c r="A27" s="66"/>
      <c r="B27" s="2" t="s">
        <v>38</v>
      </c>
      <c r="C27" s="67"/>
      <c r="D27" s="68"/>
      <c r="E27" s="68"/>
      <c r="F27" s="69"/>
      <c r="G27" s="68"/>
      <c r="H27" s="68"/>
      <c r="I27" s="68"/>
      <c r="J27" s="36"/>
    </row>
    <row r="28" spans="1:10" ht="24" x14ac:dyDescent="0.55000000000000004">
      <c r="A28" s="38"/>
      <c r="B28" s="70" t="s">
        <v>39</v>
      </c>
      <c r="C28" s="40"/>
      <c r="D28" s="71"/>
      <c r="E28" s="71"/>
      <c r="F28" s="72"/>
      <c r="G28" s="71"/>
      <c r="H28" s="71"/>
      <c r="I28" s="71"/>
      <c r="J28" s="41"/>
    </row>
    <row r="29" spans="1:10" ht="24" x14ac:dyDescent="0.55000000000000004">
      <c r="A29" s="42"/>
      <c r="B29" s="73" t="s">
        <v>40</v>
      </c>
      <c r="C29" s="74"/>
      <c r="D29" s="75"/>
      <c r="E29" s="75"/>
      <c r="F29" s="76"/>
      <c r="G29" s="75"/>
      <c r="H29" s="75"/>
      <c r="I29" s="75"/>
      <c r="J29" s="77"/>
    </row>
    <row r="30" spans="1:10" ht="24" x14ac:dyDescent="0.55000000000000004">
      <c r="A30" s="42"/>
      <c r="B30" s="78" t="s">
        <v>22</v>
      </c>
      <c r="C30" s="44"/>
      <c r="D30" s="60"/>
      <c r="E30" s="60"/>
      <c r="F30" s="46"/>
      <c r="G30" s="47"/>
      <c r="H30" s="47"/>
      <c r="I30" s="47"/>
      <c r="J30" s="79"/>
    </row>
    <row r="31" spans="1:10" ht="24" x14ac:dyDescent="0.55000000000000004">
      <c r="A31" s="42">
        <v>16</v>
      </c>
      <c r="B31" s="44" t="s">
        <v>41</v>
      </c>
      <c r="C31" s="44" t="s">
        <v>36</v>
      </c>
      <c r="D31" s="80">
        <v>4200</v>
      </c>
      <c r="E31" s="80">
        <v>4200</v>
      </c>
      <c r="F31" s="46">
        <v>0</v>
      </c>
      <c r="G31" s="47">
        <v>0</v>
      </c>
      <c r="H31" s="48">
        <f t="shared" si="0"/>
        <v>4200</v>
      </c>
      <c r="I31" s="49">
        <f t="shared" si="1"/>
        <v>0</v>
      </c>
      <c r="J31" s="50" t="s">
        <v>28</v>
      </c>
    </row>
    <row r="32" spans="1:10" ht="24" x14ac:dyDescent="0.55000000000000004">
      <c r="A32" s="42"/>
      <c r="B32" s="81" t="s">
        <v>42</v>
      </c>
      <c r="C32" s="44"/>
      <c r="D32" s="80"/>
      <c r="E32" s="80"/>
      <c r="F32" s="46"/>
      <c r="G32" s="47"/>
      <c r="H32" s="48"/>
      <c r="I32" s="48"/>
      <c r="J32" s="50"/>
    </row>
    <row r="33" spans="1:10" ht="24" x14ac:dyDescent="0.55000000000000004">
      <c r="A33" s="42">
        <v>17</v>
      </c>
      <c r="B33" s="82" t="s">
        <v>41</v>
      </c>
      <c r="C33" s="44" t="s">
        <v>36</v>
      </c>
      <c r="D33" s="80">
        <v>25800</v>
      </c>
      <c r="E33" s="80">
        <v>25800</v>
      </c>
      <c r="F33" s="46">
        <v>0</v>
      </c>
      <c r="G33" s="47">
        <v>12900</v>
      </c>
      <c r="H33" s="48">
        <f t="shared" si="0"/>
        <v>12900</v>
      </c>
      <c r="I33" s="49">
        <f t="shared" si="1"/>
        <v>50</v>
      </c>
      <c r="J33" s="50" t="s">
        <v>28</v>
      </c>
    </row>
    <row r="34" spans="1:10" ht="24" x14ac:dyDescent="0.55000000000000004">
      <c r="A34" s="42"/>
      <c r="B34" s="53" t="s">
        <v>21</v>
      </c>
      <c r="C34" s="54"/>
      <c r="D34" s="83">
        <f>SUM(D31:D33)</f>
        <v>30000</v>
      </c>
      <c r="E34" s="83">
        <f>SUM(E31:E33)</f>
        <v>30000</v>
      </c>
      <c r="F34" s="56">
        <v>0</v>
      </c>
      <c r="G34" s="84">
        <f>SUM(G33,G31)</f>
        <v>12900</v>
      </c>
      <c r="H34" s="57">
        <f t="shared" si="0"/>
        <v>17100</v>
      </c>
      <c r="I34" s="58">
        <f t="shared" si="1"/>
        <v>43</v>
      </c>
      <c r="J34" s="85"/>
    </row>
    <row r="35" spans="1:10" ht="33" x14ac:dyDescent="0.75">
      <c r="A35" s="86"/>
      <c r="B35" s="87" t="s">
        <v>46</v>
      </c>
      <c r="C35" s="88"/>
      <c r="D35" s="89" t="s">
        <v>23</v>
      </c>
      <c r="E35" s="89"/>
      <c r="F35" s="89"/>
      <c r="G35" s="87" t="s">
        <v>43</v>
      </c>
      <c r="H35" s="88"/>
      <c r="I35" s="86"/>
      <c r="J35" s="89" t="s">
        <v>23</v>
      </c>
    </row>
    <row r="36" spans="1:10" ht="33" x14ac:dyDescent="0.75">
      <c r="A36" s="86"/>
      <c r="B36" s="86"/>
      <c r="C36" s="86" t="s">
        <v>47</v>
      </c>
      <c r="D36" s="86"/>
      <c r="E36" s="86"/>
      <c r="F36" s="86"/>
      <c r="G36" s="86"/>
      <c r="H36" s="86" t="s">
        <v>49</v>
      </c>
      <c r="I36" s="86"/>
      <c r="J36" s="86"/>
    </row>
    <row r="37" spans="1:10" ht="33" x14ac:dyDescent="0.75">
      <c r="A37" s="86"/>
      <c r="B37" s="86"/>
      <c r="C37" s="86" t="s">
        <v>48</v>
      </c>
      <c r="D37" s="86"/>
      <c r="E37" s="86"/>
      <c r="F37" s="86"/>
      <c r="G37" s="86"/>
      <c r="H37" s="86" t="s">
        <v>50</v>
      </c>
      <c r="I37" s="86"/>
      <c r="J37" s="86"/>
    </row>
  </sheetData>
  <mergeCells count="7">
    <mergeCell ref="A1:J3"/>
    <mergeCell ref="A4:A6"/>
    <mergeCell ref="B4:B6"/>
    <mergeCell ref="C4:C6"/>
    <mergeCell ref="D4:D6"/>
    <mergeCell ref="F4:G6"/>
    <mergeCell ref="J4:J6"/>
  </mergeCells>
  <pageMargins left="0.7" right="0.7" top="0.75" bottom="0.75" header="0.3" footer="0.3"/>
  <pageSetup paperSize="9" scale="31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 1-2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2026-07-22T08:10:52Z</cp:lastPrinted>
  <dcterms:created xsi:type="dcterms:W3CDTF">2025-04-28T01:46:20Z</dcterms:created>
  <dcterms:modified xsi:type="dcterms:W3CDTF">2026-07-22T08:11:04Z</dcterms:modified>
</cp:coreProperties>
</file>